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" yWindow="0" windowWidth="2136" windowHeight="1572"/>
  </bookViews>
  <sheets>
    <sheet name="Отдел образования" sheetId="3" r:id="rId1"/>
  </sheets>
  <definedNames>
    <definedName name="_xlnm.Print_Titles" localSheetId="0">'Отдел образования'!$7:$7</definedName>
  </definedNames>
  <calcPr calcId="124519" fullPrecision="0"/>
</workbook>
</file>

<file path=xl/calcChain.xml><?xml version="1.0" encoding="utf-8"?>
<calcChain xmlns="http://schemas.openxmlformats.org/spreadsheetml/2006/main">
  <c r="J17" i="3"/>
  <c r="I17"/>
  <c r="H22"/>
  <c r="H21"/>
  <c r="H25"/>
  <c r="H26"/>
  <c r="H27"/>
  <c r="I24"/>
  <c r="H24" s="1"/>
  <c r="K17"/>
  <c r="H23"/>
  <c r="H20"/>
  <c r="L19"/>
  <c r="M19" s="1"/>
  <c r="K13"/>
  <c r="K8" s="1"/>
  <c r="J13"/>
  <c r="I29"/>
  <c r="I13"/>
  <c r="I32"/>
  <c r="J32"/>
  <c r="K32"/>
  <c r="L39"/>
  <c r="M39" s="1"/>
  <c r="N39" s="1"/>
  <c r="L38"/>
  <c r="M38" s="1"/>
  <c r="L37"/>
  <c r="M37" s="1"/>
  <c r="L36"/>
  <c r="L35"/>
  <c r="M35"/>
  <c r="H35" s="1"/>
  <c r="K29"/>
  <c r="L29" s="1"/>
  <c r="J29"/>
  <c r="L31"/>
  <c r="L15"/>
  <c r="M15" s="1"/>
  <c r="L18"/>
  <c r="L32"/>
  <c r="M36"/>
  <c r="N36" s="1"/>
  <c r="N35"/>
  <c r="M18"/>
  <c r="N18" s="1"/>
  <c r="M31"/>
  <c r="N31"/>
  <c r="H31" s="1"/>
  <c r="J8" l="1"/>
  <c r="I8"/>
  <c r="M13"/>
  <c r="N15"/>
  <c r="N13" s="1"/>
  <c r="H36"/>
  <c r="M17"/>
  <c r="N19"/>
  <c r="N17" s="1"/>
  <c r="N38"/>
  <c r="H38" s="1"/>
  <c r="H29"/>
  <c r="M29"/>
  <c r="N29" s="1"/>
  <c r="N37"/>
  <c r="H37" s="1"/>
  <c r="M32"/>
  <c r="H18"/>
  <c r="H39"/>
  <c r="L17"/>
  <c r="H17" s="1"/>
  <c r="L13"/>
  <c r="L8" s="1"/>
  <c r="H32" l="1"/>
  <c r="N8"/>
  <c r="H13"/>
  <c r="N32"/>
  <c r="M8"/>
  <c r="H19"/>
  <c r="H15"/>
  <c r="H8" l="1"/>
</calcChain>
</file>

<file path=xl/sharedStrings.xml><?xml version="1.0" encoding="utf-8"?>
<sst xmlns="http://schemas.openxmlformats.org/spreadsheetml/2006/main" count="88" uniqueCount="71">
  <si>
    <t>ЦСР</t>
  </si>
  <si>
    <t>ВР</t>
  </si>
  <si>
    <t>Всего</t>
  </si>
  <si>
    <t>Статус</t>
  </si>
  <si>
    <t>Код бюджетной классификации</t>
  </si>
  <si>
    <t>ГРБС</t>
  </si>
  <si>
    <t>Рз Пр</t>
  </si>
  <si>
    <t>Подпрограмма 1</t>
  </si>
  <si>
    <t>Подпрограмма 2</t>
  </si>
  <si>
    <t>Подпрограмма 4</t>
  </si>
  <si>
    <t>Подпрограмма 3</t>
  </si>
  <si>
    <t>Ресурсное обеспечение реализации муниципальной программы за счет средств районного бюджета</t>
  </si>
  <si>
    <t>Развитие образования Архаринского района на 2015-2020 годы</t>
  </si>
  <si>
    <t xml:space="preserve"> Расходы (тыс. руб.)</t>
  </si>
  <si>
    <t xml:space="preserve">Развитие дошкольного образования </t>
  </si>
  <si>
    <t>002</t>
  </si>
  <si>
    <t>0701</t>
  </si>
  <si>
    <t>Обеспечение деятельности муниципальных дошкольных образовательных учреждений</t>
  </si>
  <si>
    <t>Развитие общего образования</t>
  </si>
  <si>
    <t>Мероприятие 1.1.</t>
  </si>
  <si>
    <t>Мероприятие 1.1</t>
  </si>
  <si>
    <t>Обеспечение деятельности муниципальных общеобразовательных учреждений</t>
  </si>
  <si>
    <t xml:space="preserve"> Мероприятие 1.1. </t>
  </si>
  <si>
    <t>Обеспечение реализации основных направлений в сфере программы и прочие мероприятия в области образования</t>
  </si>
  <si>
    <t>0702</t>
  </si>
  <si>
    <t>Расходы на обеспечение функций  аппарата управления</t>
  </si>
  <si>
    <t>Мероприятие 1.2</t>
  </si>
  <si>
    <t>Мероприятие 1.3</t>
  </si>
  <si>
    <t xml:space="preserve">Организация проведения оздоровительной кампании детей </t>
  </si>
  <si>
    <t>0707</t>
  </si>
  <si>
    <t>Меропрития 1.4</t>
  </si>
  <si>
    <t>Меропрития 1.5</t>
  </si>
  <si>
    <t>0709</t>
  </si>
  <si>
    <t>Расходы на обеспечение деятельности оказания услуг подведомственных учреждений</t>
  </si>
  <si>
    <t>Проведение мероприятий для детей и молодежи</t>
  </si>
  <si>
    <t>Отдел образования</t>
  </si>
  <si>
    <t>Дошкольные учреждения</t>
  </si>
  <si>
    <t>Общеобразовательные учреждения</t>
  </si>
  <si>
    <t>Учреждения дополнительного образования детей</t>
  </si>
  <si>
    <t xml:space="preserve">Приложение № 3
к Муниципальной программе «Развитие образования Архаринского района на 2015-2020 годы»      </t>
  </si>
  <si>
    <t>Наименование муниципальной  программы, подпрограммы, основного мероприятия, мероприятия</t>
  </si>
  <si>
    <t>6017719</t>
  </si>
  <si>
    <t>6027720</t>
  </si>
  <si>
    <t>6037721</t>
  </si>
  <si>
    <t>6047702</t>
  </si>
  <si>
    <t>6047724</t>
  </si>
  <si>
    <t>6047722</t>
  </si>
  <si>
    <t>6047715</t>
  </si>
  <si>
    <t>6047723</t>
  </si>
  <si>
    <t>Отдел образования, Администрация Архаринского района</t>
  </si>
  <si>
    <t>Координатор муниципальной программы, координатор подпрограммы, участники муниципальной  программы</t>
  </si>
  <si>
    <t>Муниципальная программа</t>
  </si>
  <si>
    <t>Обеспечение деятельности муниципальных  учреждений дополнительного образования детей</t>
  </si>
  <si>
    <t>Мероприятие 1.2.</t>
  </si>
  <si>
    <t>Мероприятие 1.2.1</t>
  </si>
  <si>
    <t>Техническая экспертиза состояния здания МОАУ СОШ с.Кундур</t>
  </si>
  <si>
    <t>Мероприятие 1.2.3</t>
  </si>
  <si>
    <t>Приведение технического состояния зданий общеобразовательных учреждений, в соответствие с нормативными требованиями безопасности, санитарными нормами, проведение противоаварийных мероприятий, в том числе:</t>
  </si>
  <si>
    <t>Мероприятие 1.3.</t>
  </si>
  <si>
    <t xml:space="preserve">Создание в общеобразовательных учреждениях , расположенных в сельской местности, условий для занятия физической культурой и спортом </t>
  </si>
  <si>
    <t>Мероприятие 1.3.1</t>
  </si>
  <si>
    <t>Ремонт спортзала МОБУ СОШ с.Аркадьевка</t>
  </si>
  <si>
    <t>Меропритие 1.3.2</t>
  </si>
  <si>
    <t>Развитие школьного спортивного клуба с.Аркадьевка</t>
  </si>
  <si>
    <t>Мероприятие 1.3.3.</t>
  </si>
  <si>
    <t>Оснащение спортивным инвентарем и оборудованием открытых плоскостных спортивных сооружений</t>
  </si>
  <si>
    <t>Мероприятие 1.2.2.</t>
  </si>
  <si>
    <t>Изготовление ПСД МОАУ СОШ с.Кундур</t>
  </si>
  <si>
    <t>Меропритие 1.4.</t>
  </si>
  <si>
    <t>Исполнение судебных актов по возмещению денежных средств за счет казны Архаринского района</t>
  </si>
  <si>
    <t>Текущий ремонт крыши здания и капитальный ремонт  МОБУ СОШ с.Ядрино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</si>
</sst>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8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/>
      <diagonal/>
    </border>
    <border>
      <left style="hair">
        <color rgb="FFC00000"/>
      </left>
      <right style="hair">
        <color rgb="FFC00000"/>
      </right>
      <top/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hair">
        <color rgb="FFC00000"/>
      </bottom>
      <diagonal/>
    </border>
    <border>
      <left style="hair">
        <color rgb="FFC00000"/>
      </left>
      <right/>
      <top/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vertical="top"/>
    </xf>
    <xf numFmtId="4" fontId="1" fillId="0" borderId="0" xfId="0" applyNumberFormat="1" applyFont="1" applyFill="1" applyAlignment="1">
      <alignment horizontal="left" vertical="top"/>
    </xf>
    <xf numFmtId="4" fontId="0" fillId="0" borderId="0" xfId="0" applyNumberFormat="1" applyFill="1"/>
    <xf numFmtId="4" fontId="0" fillId="0" borderId="0" xfId="0" applyNumberFormat="1"/>
    <xf numFmtId="4" fontId="5" fillId="0" borderId="0" xfId="0" applyNumberFormat="1" applyFont="1" applyFill="1" applyAlignment="1">
      <alignment vertical="top"/>
    </xf>
    <xf numFmtId="4" fontId="5" fillId="0" borderId="0" xfId="0" applyNumberFormat="1" applyFont="1" applyFill="1"/>
    <xf numFmtId="4" fontId="5" fillId="0" borderId="0" xfId="0" applyNumberFormat="1" applyFont="1"/>
    <xf numFmtId="0" fontId="0" fillId="0" borderId="0" xfId="0" applyAlignment="1">
      <alignment horizontal="left" vertical="center"/>
    </xf>
    <xf numFmtId="4" fontId="8" fillId="0" borderId="0" xfId="0" applyNumberFormat="1" applyFont="1" applyFill="1" applyAlignment="1">
      <alignment horizontal="left" vertical="top" wrapText="1"/>
    </xf>
    <xf numFmtId="4" fontId="9" fillId="0" borderId="0" xfId="0" applyNumberFormat="1" applyFont="1" applyFill="1" applyAlignment="1">
      <alignment wrapText="1"/>
    </xf>
    <xf numFmtId="3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/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tabSelected="1" zoomScale="75" zoomScaleNormal="75" zoomScaleSheetLayoutView="80" zoomScalePageLayoutView="75" workbookViewId="0">
      <selection activeCell="J38" sqref="J38"/>
    </sheetView>
  </sheetViews>
  <sheetFormatPr defaultRowHeight="13.8"/>
  <cols>
    <col min="1" max="1" width="22.88671875" style="18" customWidth="1"/>
    <col min="2" max="2" width="35.6640625" style="9" customWidth="1"/>
    <col min="3" max="3" width="27.44140625" style="23" customWidth="1"/>
    <col min="4" max="4" width="8.6640625" customWidth="1"/>
    <col min="5" max="5" width="8.33203125" customWidth="1"/>
    <col min="6" max="6" width="12.88671875" customWidth="1"/>
    <col min="7" max="7" width="7.33203125" style="2" customWidth="1"/>
    <col min="8" max="8" width="18" style="17" customWidth="1"/>
    <col min="9" max="9" width="18" style="14" customWidth="1"/>
    <col min="10" max="10" width="17.6640625" style="14" customWidth="1"/>
    <col min="11" max="11" width="18" style="14" customWidth="1"/>
    <col min="12" max="12" width="15.33203125" style="14" customWidth="1"/>
    <col min="13" max="13" width="15" style="14" customWidth="1"/>
    <col min="14" max="14" width="16" style="14" customWidth="1"/>
  </cols>
  <sheetData>
    <row r="1" spans="1:14" ht="114.75" customHeight="1">
      <c r="A1" s="7"/>
      <c r="B1" s="8"/>
      <c r="C1" s="22"/>
      <c r="D1" s="5"/>
      <c r="E1" s="5"/>
      <c r="F1" s="5"/>
      <c r="G1" s="10"/>
      <c r="H1" s="15"/>
      <c r="I1" s="11"/>
      <c r="J1" s="11"/>
      <c r="K1" s="75" t="s">
        <v>39</v>
      </c>
      <c r="L1" s="76"/>
      <c r="M1" s="76"/>
      <c r="N1" s="76"/>
    </row>
    <row r="2" spans="1:14" ht="21.75" customHeight="1">
      <c r="A2" s="7"/>
      <c r="B2" s="8"/>
      <c r="C2" s="22"/>
      <c r="D2" s="5"/>
      <c r="E2" s="5"/>
      <c r="F2" s="5"/>
      <c r="G2" s="10"/>
      <c r="H2" s="15"/>
      <c r="I2" s="11"/>
      <c r="J2" s="11"/>
      <c r="K2" s="11"/>
      <c r="L2" s="19"/>
      <c r="M2" s="20"/>
      <c r="N2" s="20"/>
    </row>
    <row r="3" spans="1:14" ht="25.5" customHeight="1">
      <c r="A3" s="77" t="s">
        <v>11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8">
      <c r="A4" s="7"/>
      <c r="B4" s="8"/>
      <c r="C4" s="22"/>
      <c r="D4" s="5"/>
      <c r="E4" s="5"/>
      <c r="F4" s="5"/>
      <c r="G4" s="10"/>
      <c r="H4" s="15"/>
      <c r="I4" s="11"/>
      <c r="J4" s="11"/>
      <c r="K4" s="11"/>
      <c r="L4" s="11"/>
      <c r="M4" s="12"/>
      <c r="N4" s="13"/>
    </row>
    <row r="5" spans="1:14" s="1" customFormat="1" ht="64.5" customHeight="1">
      <c r="A5" s="82" t="s">
        <v>3</v>
      </c>
      <c r="B5" s="82" t="s">
        <v>40</v>
      </c>
      <c r="C5" s="82" t="s">
        <v>50</v>
      </c>
      <c r="D5" s="72" t="s">
        <v>4</v>
      </c>
      <c r="E5" s="73"/>
      <c r="F5" s="73"/>
      <c r="G5" s="74"/>
      <c r="H5" s="72" t="s">
        <v>13</v>
      </c>
      <c r="I5" s="73"/>
      <c r="J5" s="73"/>
      <c r="K5" s="73"/>
      <c r="L5" s="73"/>
      <c r="M5" s="73"/>
      <c r="N5" s="74"/>
    </row>
    <row r="6" spans="1:14" s="1" customFormat="1" ht="89.4" customHeight="1">
      <c r="A6" s="84"/>
      <c r="B6" s="84"/>
      <c r="C6" s="84"/>
      <c r="D6" s="24" t="s">
        <v>5</v>
      </c>
      <c r="E6" s="24" t="s">
        <v>6</v>
      </c>
      <c r="F6" s="24" t="s">
        <v>0</v>
      </c>
      <c r="G6" s="24" t="s">
        <v>1</v>
      </c>
      <c r="H6" s="25" t="s">
        <v>2</v>
      </c>
      <c r="I6" s="55">
        <v>2015</v>
      </c>
      <c r="J6" s="55">
        <v>2016</v>
      </c>
      <c r="K6" s="55">
        <v>2017</v>
      </c>
      <c r="L6" s="55">
        <v>2018</v>
      </c>
      <c r="M6" s="55">
        <v>2019</v>
      </c>
      <c r="N6" s="55">
        <v>2020</v>
      </c>
    </row>
    <row r="7" spans="1:14" s="21" customFormat="1" ht="1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</row>
    <row r="8" spans="1:14" s="2" customFormat="1" ht="39.75" customHeight="1">
      <c r="A8" s="87" t="s">
        <v>51</v>
      </c>
      <c r="B8" s="87" t="s">
        <v>12</v>
      </c>
      <c r="C8" s="27" t="s">
        <v>2</v>
      </c>
      <c r="D8" s="28"/>
      <c r="E8" s="28"/>
      <c r="F8" s="28"/>
      <c r="G8" s="28"/>
      <c r="H8" s="29">
        <f t="shared" ref="H8:N8" si="0">H13+H17+H29+H32</f>
        <v>639196.9</v>
      </c>
      <c r="I8" s="29">
        <f>I17+I13+I29+I32</f>
        <v>104629</v>
      </c>
      <c r="J8" s="29">
        <f t="shared" si="0"/>
        <v>100912.4</v>
      </c>
      <c r="K8" s="29">
        <f t="shared" si="0"/>
        <v>101066.6</v>
      </c>
      <c r="L8" s="29">
        <f t="shared" si="0"/>
        <v>105917.7</v>
      </c>
      <c r="M8" s="29">
        <f t="shared" si="0"/>
        <v>110895.9</v>
      </c>
      <c r="N8" s="29">
        <f t="shared" si="0"/>
        <v>115775.3</v>
      </c>
    </row>
    <row r="9" spans="1:14" s="2" customFormat="1" ht="18">
      <c r="A9" s="89"/>
      <c r="B9" s="89"/>
      <c r="C9" s="82" t="s">
        <v>49</v>
      </c>
      <c r="D9" s="47"/>
      <c r="E9" s="28"/>
      <c r="F9" s="28"/>
      <c r="G9" s="28"/>
      <c r="H9" s="30"/>
      <c r="I9" s="30"/>
      <c r="J9" s="30"/>
      <c r="K9" s="30"/>
      <c r="L9" s="30"/>
      <c r="M9" s="30"/>
      <c r="N9" s="30"/>
    </row>
    <row r="10" spans="1:14" s="2" customFormat="1" ht="18">
      <c r="A10" s="89"/>
      <c r="B10" s="89"/>
      <c r="C10" s="83"/>
      <c r="D10" s="47"/>
      <c r="E10" s="28"/>
      <c r="F10" s="28"/>
      <c r="G10" s="28"/>
      <c r="H10" s="30"/>
      <c r="I10" s="30"/>
      <c r="J10" s="30"/>
      <c r="K10" s="30"/>
      <c r="L10" s="30"/>
      <c r="M10" s="30"/>
      <c r="N10" s="30"/>
    </row>
    <row r="11" spans="1:14" s="2" customFormat="1" ht="18">
      <c r="A11" s="89"/>
      <c r="B11" s="89"/>
      <c r="C11" s="84"/>
      <c r="D11" s="47"/>
      <c r="E11" s="28"/>
      <c r="F11" s="28"/>
      <c r="G11" s="28"/>
      <c r="H11" s="29"/>
      <c r="I11" s="30"/>
      <c r="J11" s="30"/>
      <c r="K11" s="30"/>
      <c r="L11" s="30"/>
      <c r="M11" s="30"/>
      <c r="N11" s="30"/>
    </row>
    <row r="12" spans="1:14" s="2" customFormat="1" ht="18">
      <c r="A12" s="88"/>
      <c r="B12" s="88"/>
      <c r="C12" s="36"/>
      <c r="D12" s="47"/>
      <c r="E12" s="28"/>
      <c r="F12" s="28"/>
      <c r="G12" s="28"/>
      <c r="H12" s="30"/>
      <c r="I12" s="30"/>
      <c r="J12" s="30"/>
      <c r="K12" s="30"/>
      <c r="L12" s="30"/>
      <c r="M12" s="30"/>
      <c r="N12" s="30"/>
    </row>
    <row r="13" spans="1:14" ht="34.5" customHeight="1">
      <c r="A13" s="87" t="s">
        <v>7</v>
      </c>
      <c r="B13" s="85" t="s">
        <v>14</v>
      </c>
      <c r="C13" s="45" t="s">
        <v>2</v>
      </c>
      <c r="D13" s="52" t="s">
        <v>15</v>
      </c>
      <c r="E13" s="52" t="s">
        <v>16</v>
      </c>
      <c r="F13" s="52" t="s">
        <v>41</v>
      </c>
      <c r="G13" s="31"/>
      <c r="H13" s="29">
        <f>I13+J13+K13+L13+M13+N13</f>
        <v>177887.2</v>
      </c>
      <c r="I13" s="35">
        <f t="shared" ref="I13:N13" si="1">I15</f>
        <v>29568.400000000001</v>
      </c>
      <c r="J13" s="35">
        <f t="shared" si="1"/>
        <v>27797.9</v>
      </c>
      <c r="K13" s="35">
        <f t="shared" si="1"/>
        <v>28088.3</v>
      </c>
      <c r="L13" s="35">
        <f t="shared" si="1"/>
        <v>29436.5</v>
      </c>
      <c r="M13" s="35">
        <f t="shared" si="1"/>
        <v>30820</v>
      </c>
      <c r="N13" s="35">
        <f t="shared" si="1"/>
        <v>32176.1</v>
      </c>
    </row>
    <row r="14" spans="1:14" ht="18">
      <c r="A14" s="88"/>
      <c r="B14" s="86"/>
      <c r="C14" s="44"/>
      <c r="D14" s="31"/>
      <c r="E14" s="31"/>
      <c r="F14" s="31"/>
      <c r="G14" s="31"/>
      <c r="H14" s="30"/>
      <c r="I14" s="32"/>
      <c r="J14" s="32"/>
      <c r="K14" s="32"/>
      <c r="L14" s="32"/>
      <c r="M14" s="32"/>
      <c r="N14" s="32"/>
    </row>
    <row r="15" spans="1:14" ht="63" customHeight="1">
      <c r="A15" s="33" t="s">
        <v>19</v>
      </c>
      <c r="B15" s="43" t="s">
        <v>17</v>
      </c>
      <c r="C15" s="24" t="s">
        <v>36</v>
      </c>
      <c r="D15" s="31"/>
      <c r="E15" s="34"/>
      <c r="F15" s="34"/>
      <c r="G15" s="34"/>
      <c r="H15" s="30">
        <f>I15+J15+K15+L15+M15+N15</f>
        <v>177887.2</v>
      </c>
      <c r="I15" s="32">
        <v>29568.400000000001</v>
      </c>
      <c r="J15" s="32">
        <v>27797.9</v>
      </c>
      <c r="K15" s="32">
        <v>28088.3</v>
      </c>
      <c r="L15" s="30">
        <f>K15*1.048</f>
        <v>29436.5</v>
      </c>
      <c r="M15" s="32">
        <f>L15*1.047</f>
        <v>30820</v>
      </c>
      <c r="N15" s="32">
        <f>M15*1.044</f>
        <v>32176.1</v>
      </c>
    </row>
    <row r="16" spans="1:14" ht="28.5" customHeight="1">
      <c r="A16" s="90" t="s">
        <v>8</v>
      </c>
      <c r="B16" s="93" t="s">
        <v>18</v>
      </c>
      <c r="C16" s="82" t="s">
        <v>37</v>
      </c>
      <c r="D16" s="79" t="s">
        <v>15</v>
      </c>
      <c r="E16" s="79" t="s">
        <v>24</v>
      </c>
      <c r="F16" s="79" t="s">
        <v>42</v>
      </c>
      <c r="G16" s="31"/>
      <c r="H16" s="30"/>
      <c r="I16" s="32"/>
      <c r="J16" s="32"/>
      <c r="K16" s="32"/>
      <c r="L16" s="30"/>
      <c r="M16" s="32"/>
      <c r="N16" s="32"/>
    </row>
    <row r="17" spans="1:15" ht="30.75" customHeight="1">
      <c r="A17" s="91"/>
      <c r="B17" s="94"/>
      <c r="C17" s="83"/>
      <c r="D17" s="80"/>
      <c r="E17" s="80"/>
      <c r="F17" s="80"/>
      <c r="G17" s="31"/>
      <c r="H17" s="29">
        <f>I17+J17+K17+L17+M17+N17</f>
        <v>314262.09999999998</v>
      </c>
      <c r="I17" s="29">
        <f>I19+I20+I24+I28</f>
        <v>53168.7</v>
      </c>
      <c r="J17" s="29">
        <f>J19+J20+J24+J28</f>
        <v>49857.8</v>
      </c>
      <c r="K17" s="35">
        <f>K19+K20</f>
        <v>49230</v>
      </c>
      <c r="L17" s="35">
        <f>L19+L20</f>
        <v>51593</v>
      </c>
      <c r="M17" s="35">
        <f>M19+M20</f>
        <v>54017.9</v>
      </c>
      <c r="N17" s="35">
        <f>N19+N20</f>
        <v>56394.7</v>
      </c>
    </row>
    <row r="18" spans="1:15" ht="28.5" customHeight="1">
      <c r="A18" s="92"/>
      <c r="B18" s="95"/>
      <c r="C18" s="84"/>
      <c r="D18" s="81"/>
      <c r="E18" s="81"/>
      <c r="F18" s="81"/>
      <c r="G18" s="49"/>
      <c r="H18" s="30">
        <f>I18+J18+K18+L18+M18+N18</f>
        <v>0</v>
      </c>
      <c r="I18" s="32"/>
      <c r="J18" s="32"/>
      <c r="K18" s="32"/>
      <c r="L18" s="30">
        <f>K18*1.048</f>
        <v>0</v>
      </c>
      <c r="M18" s="32">
        <f>L18*1.047</f>
        <v>0</v>
      </c>
      <c r="N18" s="32">
        <f>M18*1.044</f>
        <v>0</v>
      </c>
    </row>
    <row r="19" spans="1:15" ht="85.2" customHeight="1">
      <c r="A19" s="33" t="s">
        <v>20</v>
      </c>
      <c r="B19" s="43" t="s">
        <v>21</v>
      </c>
      <c r="C19" s="59"/>
      <c r="D19" s="57"/>
      <c r="E19" s="57"/>
      <c r="F19" s="57"/>
      <c r="G19" s="56"/>
      <c r="H19" s="30">
        <f>I19+J19+K19+L19+M19+N19</f>
        <v>312142.2</v>
      </c>
      <c r="I19" s="35">
        <v>51048.800000000003</v>
      </c>
      <c r="J19" s="32">
        <v>49857.8</v>
      </c>
      <c r="K19" s="32">
        <v>49230</v>
      </c>
      <c r="L19" s="30">
        <f>K19*1.048</f>
        <v>51593</v>
      </c>
      <c r="M19" s="32">
        <f>L19*1.047</f>
        <v>54017.9</v>
      </c>
      <c r="N19" s="32">
        <f>M19*1.044</f>
        <v>56394.7</v>
      </c>
    </row>
    <row r="20" spans="1:15" ht="186" customHeight="1">
      <c r="A20" s="33" t="s">
        <v>53</v>
      </c>
      <c r="B20" s="43" t="s">
        <v>57</v>
      </c>
      <c r="C20" s="59"/>
      <c r="D20" s="57"/>
      <c r="E20" s="57"/>
      <c r="F20" s="57"/>
      <c r="G20" s="56"/>
      <c r="H20" s="30">
        <f>H21+H22+H23</f>
        <v>748.6</v>
      </c>
      <c r="I20" s="29">
        <v>398.6</v>
      </c>
      <c r="J20" s="32">
        <v>0</v>
      </c>
      <c r="K20" s="32">
        <v>0</v>
      </c>
      <c r="L20" s="30">
        <v>0</v>
      </c>
      <c r="M20" s="32">
        <v>0</v>
      </c>
      <c r="N20" s="32">
        <v>0</v>
      </c>
    </row>
    <row r="21" spans="1:15" ht="61.2" customHeight="1">
      <c r="A21" s="33" t="s">
        <v>54</v>
      </c>
      <c r="B21" s="43" t="s">
        <v>67</v>
      </c>
      <c r="C21" s="59"/>
      <c r="D21" s="57"/>
      <c r="E21" s="57"/>
      <c r="F21" s="57"/>
      <c r="G21" s="56"/>
      <c r="H21" s="30">
        <f t="shared" ref="H21:H27" si="2">I21</f>
        <v>150</v>
      </c>
      <c r="I21" s="30">
        <v>150</v>
      </c>
      <c r="J21" s="32">
        <v>0</v>
      </c>
      <c r="K21" s="32">
        <v>0</v>
      </c>
      <c r="L21" s="30">
        <v>0</v>
      </c>
      <c r="M21" s="32">
        <v>0</v>
      </c>
      <c r="N21" s="32">
        <v>0</v>
      </c>
    </row>
    <row r="22" spans="1:15" ht="61.2" customHeight="1">
      <c r="A22" s="33" t="s">
        <v>66</v>
      </c>
      <c r="B22" s="43" t="s">
        <v>55</v>
      </c>
      <c r="C22" s="59"/>
      <c r="D22" s="68"/>
      <c r="E22" s="68"/>
      <c r="F22" s="68"/>
      <c r="G22" s="67"/>
      <c r="H22" s="30">
        <f t="shared" si="2"/>
        <v>200</v>
      </c>
      <c r="I22" s="30">
        <v>200</v>
      </c>
      <c r="J22" s="32">
        <v>0</v>
      </c>
      <c r="K22" s="32">
        <v>0</v>
      </c>
      <c r="L22" s="30">
        <v>0</v>
      </c>
      <c r="M22" s="32">
        <v>0</v>
      </c>
      <c r="N22" s="32">
        <v>0</v>
      </c>
    </row>
    <row r="23" spans="1:15" s="3" customFormat="1" ht="79.2" customHeight="1">
      <c r="A23" s="33" t="s">
        <v>56</v>
      </c>
      <c r="B23" s="43" t="s">
        <v>70</v>
      </c>
      <c r="C23" s="51"/>
      <c r="D23" s="34"/>
      <c r="E23" s="34"/>
      <c r="F23" s="34"/>
      <c r="G23" s="34"/>
      <c r="H23" s="30">
        <f t="shared" si="2"/>
        <v>398.6</v>
      </c>
      <c r="I23" s="35">
        <v>398.6</v>
      </c>
      <c r="J23" s="32">
        <v>0</v>
      </c>
      <c r="K23" s="32">
        <v>0</v>
      </c>
      <c r="L23" s="30">
        <v>0</v>
      </c>
      <c r="M23" s="32">
        <v>0</v>
      </c>
      <c r="N23" s="32">
        <v>0</v>
      </c>
      <c r="O23" s="48"/>
    </row>
    <row r="24" spans="1:15" s="3" customFormat="1" ht="134.4" customHeight="1">
      <c r="A24" s="66" t="s">
        <v>58</v>
      </c>
      <c r="B24" s="63" t="s">
        <v>59</v>
      </c>
      <c r="C24" s="51"/>
      <c r="D24" s="52"/>
      <c r="E24" s="52"/>
      <c r="F24" s="52"/>
      <c r="G24" s="52"/>
      <c r="H24" s="65">
        <f t="shared" si="2"/>
        <v>491.62099999999998</v>
      </c>
      <c r="I24" s="70">
        <f>I25+I26+I27</f>
        <v>491.62099999999998</v>
      </c>
      <c r="J24" s="32">
        <v>0</v>
      </c>
      <c r="K24" s="32">
        <v>0</v>
      </c>
      <c r="L24" s="30">
        <v>0</v>
      </c>
      <c r="M24" s="32">
        <v>0</v>
      </c>
      <c r="N24" s="32">
        <v>0</v>
      </c>
      <c r="O24" s="48"/>
    </row>
    <row r="25" spans="1:15" s="3" customFormat="1" ht="79.2" customHeight="1">
      <c r="A25" s="62" t="s">
        <v>60</v>
      </c>
      <c r="B25" s="63" t="s">
        <v>61</v>
      </c>
      <c r="C25" s="51"/>
      <c r="D25" s="52"/>
      <c r="E25" s="52"/>
      <c r="F25" s="52"/>
      <c r="G25" s="52"/>
      <c r="H25" s="69">
        <f t="shared" si="2"/>
        <v>392.6</v>
      </c>
      <c r="I25" s="25">
        <v>392.6</v>
      </c>
      <c r="J25" s="32">
        <v>0</v>
      </c>
      <c r="K25" s="32">
        <v>0</v>
      </c>
      <c r="L25" s="30">
        <v>0</v>
      </c>
      <c r="M25" s="32">
        <v>0</v>
      </c>
      <c r="N25" s="32">
        <v>0</v>
      </c>
      <c r="O25" s="48"/>
    </row>
    <row r="26" spans="1:15" s="3" customFormat="1" ht="79.2" customHeight="1">
      <c r="A26" s="62" t="s">
        <v>62</v>
      </c>
      <c r="B26" s="63" t="s">
        <v>63</v>
      </c>
      <c r="C26" s="51"/>
      <c r="D26" s="52"/>
      <c r="E26" s="52"/>
      <c r="F26" s="52"/>
      <c r="G26" s="52"/>
      <c r="H26" s="30">
        <f t="shared" si="2"/>
        <v>26</v>
      </c>
      <c r="I26" s="64">
        <v>26</v>
      </c>
      <c r="J26" s="32">
        <v>0</v>
      </c>
      <c r="K26" s="32">
        <v>0</v>
      </c>
      <c r="L26" s="30">
        <v>0</v>
      </c>
      <c r="M26" s="32">
        <v>0</v>
      </c>
      <c r="N26" s="32">
        <v>0</v>
      </c>
      <c r="O26" s="48"/>
    </row>
    <row r="27" spans="1:15" s="3" customFormat="1" ht="79.2" customHeight="1">
      <c r="A27" s="62" t="s">
        <v>64</v>
      </c>
      <c r="B27" s="63" t="s">
        <v>65</v>
      </c>
      <c r="C27" s="51"/>
      <c r="D27" s="52"/>
      <c r="E27" s="52"/>
      <c r="F27" s="52"/>
      <c r="G27" s="52"/>
      <c r="H27" s="65">
        <f t="shared" si="2"/>
        <v>73.021000000000001</v>
      </c>
      <c r="I27" s="64">
        <v>73.021000000000001</v>
      </c>
      <c r="J27" s="32">
        <v>0</v>
      </c>
      <c r="K27" s="32">
        <v>0</v>
      </c>
      <c r="L27" s="30">
        <v>0</v>
      </c>
      <c r="M27" s="32">
        <v>0</v>
      </c>
      <c r="N27" s="32">
        <v>0</v>
      </c>
      <c r="O27" s="48"/>
    </row>
    <row r="28" spans="1:15" s="3" customFormat="1" ht="79.2" customHeight="1">
      <c r="A28" s="62" t="s">
        <v>68</v>
      </c>
      <c r="B28" s="63" t="s">
        <v>69</v>
      </c>
      <c r="C28" s="51"/>
      <c r="D28" s="52"/>
      <c r="E28" s="52"/>
      <c r="F28" s="52"/>
      <c r="G28" s="52"/>
      <c r="H28" s="30">
        <v>1229.7</v>
      </c>
      <c r="I28" s="71">
        <v>1229.7</v>
      </c>
      <c r="J28" s="32">
        <v>0</v>
      </c>
      <c r="K28" s="32">
        <v>0</v>
      </c>
      <c r="L28" s="30">
        <v>0</v>
      </c>
      <c r="M28" s="32">
        <v>0</v>
      </c>
      <c r="N28" s="32">
        <v>0</v>
      </c>
      <c r="O28" s="48"/>
    </row>
    <row r="29" spans="1:15" ht="36.75" customHeight="1">
      <c r="A29" s="87" t="s">
        <v>10</v>
      </c>
      <c r="B29" s="60"/>
      <c r="C29" s="45" t="s">
        <v>2</v>
      </c>
      <c r="D29" s="52" t="s">
        <v>15</v>
      </c>
      <c r="E29" s="52" t="s">
        <v>24</v>
      </c>
      <c r="F29" s="52" t="s">
        <v>43</v>
      </c>
      <c r="G29" s="34"/>
      <c r="H29" s="29">
        <f>I29+J29+K29+L29+M29+N29</f>
        <v>58490.5</v>
      </c>
      <c r="I29" s="35">
        <f>I31</f>
        <v>8533.6</v>
      </c>
      <c r="J29" s="35">
        <f>J31</f>
        <v>10205.700000000001</v>
      </c>
      <c r="K29" s="35">
        <f>K31</f>
        <v>9264.2999999999993</v>
      </c>
      <c r="L29" s="29">
        <f>K29*1.048</f>
        <v>9709</v>
      </c>
      <c r="M29" s="35">
        <f>L29*1.047</f>
        <v>10165.299999999999</v>
      </c>
      <c r="N29" s="35">
        <f>M29*1.044</f>
        <v>10612.6</v>
      </c>
    </row>
    <row r="30" spans="1:15" ht="18">
      <c r="A30" s="88"/>
      <c r="B30" s="61"/>
      <c r="C30" s="44"/>
      <c r="D30" s="37"/>
      <c r="E30" s="50"/>
      <c r="F30" s="50"/>
      <c r="G30" s="37"/>
      <c r="H30" s="30"/>
      <c r="I30" s="32"/>
      <c r="J30" s="32"/>
      <c r="K30" s="32"/>
      <c r="L30" s="30"/>
      <c r="M30" s="32"/>
      <c r="N30" s="32"/>
    </row>
    <row r="31" spans="1:15" ht="72">
      <c r="A31" s="53" t="s">
        <v>22</v>
      </c>
      <c r="B31" s="43" t="s">
        <v>52</v>
      </c>
      <c r="C31" s="24" t="s">
        <v>38</v>
      </c>
      <c r="D31" s="47"/>
      <c r="E31" s="50"/>
      <c r="F31" s="50"/>
      <c r="G31" s="47"/>
      <c r="H31" s="30">
        <f>I31+J31+K31+L31+M31+N31</f>
        <v>58490.5</v>
      </c>
      <c r="I31" s="32">
        <v>8533.6</v>
      </c>
      <c r="J31" s="32">
        <v>10205.700000000001</v>
      </c>
      <c r="K31" s="32">
        <v>9264.2999999999993</v>
      </c>
      <c r="L31" s="30">
        <f>K31*1.048</f>
        <v>9709</v>
      </c>
      <c r="M31" s="32">
        <f>L31*1.047</f>
        <v>10165.299999999999</v>
      </c>
      <c r="N31" s="32">
        <f>M31*1.044</f>
        <v>10612.6</v>
      </c>
    </row>
    <row r="32" spans="1:15" s="4" customFormat="1" ht="36.75" customHeight="1">
      <c r="A32" s="87" t="s">
        <v>9</v>
      </c>
      <c r="B32" s="87" t="s">
        <v>23</v>
      </c>
      <c r="C32" s="27" t="s">
        <v>2</v>
      </c>
      <c r="D32" s="38"/>
      <c r="E32" s="38"/>
      <c r="F32" s="38"/>
      <c r="G32" s="38"/>
      <c r="H32" s="29">
        <f>H35+H36+H37+H38+H39</f>
        <v>88557.1</v>
      </c>
      <c r="I32" s="29">
        <f t="shared" ref="I32:N32" si="3">I35+I36+I37+I38+I39</f>
        <v>13358.3</v>
      </c>
      <c r="J32" s="29">
        <f t="shared" si="3"/>
        <v>13051</v>
      </c>
      <c r="K32" s="29">
        <f t="shared" si="3"/>
        <v>14484</v>
      </c>
      <c r="L32" s="29">
        <f t="shared" si="3"/>
        <v>15179.2</v>
      </c>
      <c r="M32" s="29">
        <f t="shared" si="3"/>
        <v>15892.7</v>
      </c>
      <c r="N32" s="29">
        <f t="shared" si="3"/>
        <v>16591.900000000001</v>
      </c>
    </row>
    <row r="33" spans="1:14" ht="18">
      <c r="A33" s="89"/>
      <c r="B33" s="89"/>
      <c r="C33" s="40"/>
      <c r="D33" s="39"/>
      <c r="E33" s="31"/>
      <c r="F33" s="31"/>
      <c r="G33" s="39"/>
      <c r="H33" s="30"/>
      <c r="I33" s="30"/>
      <c r="J33" s="30"/>
      <c r="K33" s="30"/>
      <c r="L33" s="30"/>
      <c r="M33" s="32"/>
      <c r="N33" s="32"/>
    </row>
    <row r="34" spans="1:14" ht="34.200000000000003" customHeight="1">
      <c r="A34" s="88"/>
      <c r="B34" s="88"/>
      <c r="C34" s="28" t="s">
        <v>35</v>
      </c>
      <c r="D34" s="39"/>
      <c r="E34" s="46"/>
      <c r="F34" s="49"/>
      <c r="G34" s="39"/>
      <c r="H34" s="30"/>
      <c r="I34" s="30"/>
      <c r="J34" s="30"/>
      <c r="K34" s="30"/>
      <c r="L34" s="30"/>
      <c r="M34" s="32"/>
      <c r="N34" s="32"/>
    </row>
    <row r="35" spans="1:14" ht="53.4" customHeight="1">
      <c r="A35" s="54" t="s">
        <v>20</v>
      </c>
      <c r="B35" s="42" t="s">
        <v>25</v>
      </c>
      <c r="C35" s="40"/>
      <c r="D35" s="52" t="s">
        <v>15</v>
      </c>
      <c r="E35" s="52" t="s">
        <v>32</v>
      </c>
      <c r="F35" s="52" t="s">
        <v>44</v>
      </c>
      <c r="G35" s="31"/>
      <c r="H35" s="30">
        <f>I35+J35+K35+L35+M35+N35</f>
        <v>14140.1</v>
      </c>
      <c r="I35" s="41">
        <v>2100.9</v>
      </c>
      <c r="J35" s="41">
        <v>2432</v>
      </c>
      <c r="K35" s="41">
        <v>2239</v>
      </c>
      <c r="L35" s="30">
        <f>K35*1.048</f>
        <v>2346.5</v>
      </c>
      <c r="M35" s="32">
        <f>L35*1.047</f>
        <v>2456.8000000000002</v>
      </c>
      <c r="N35" s="32">
        <f>M35*1.044</f>
        <v>2564.9</v>
      </c>
    </row>
    <row r="36" spans="1:14" ht="79.2" customHeight="1">
      <c r="A36" s="54" t="s">
        <v>26</v>
      </c>
      <c r="B36" s="53" t="s">
        <v>33</v>
      </c>
      <c r="C36" s="40"/>
      <c r="D36" s="52" t="s">
        <v>15</v>
      </c>
      <c r="E36" s="52" t="s">
        <v>32</v>
      </c>
      <c r="F36" s="52" t="s">
        <v>45</v>
      </c>
      <c r="G36" s="31"/>
      <c r="H36" s="30">
        <f>I36+J36+K36+L36+M36+N36</f>
        <v>66980.600000000006</v>
      </c>
      <c r="I36" s="41">
        <v>10266.299999999999</v>
      </c>
      <c r="J36" s="41">
        <v>9155.2000000000007</v>
      </c>
      <c r="K36" s="41">
        <v>11084</v>
      </c>
      <c r="L36" s="30">
        <f>K36*1.048</f>
        <v>11616</v>
      </c>
      <c r="M36" s="32">
        <f>L36*1.047</f>
        <v>12162</v>
      </c>
      <c r="N36" s="32">
        <f>M36*1.044</f>
        <v>12697.1</v>
      </c>
    </row>
    <row r="37" spans="1:14" ht="54">
      <c r="A37" s="54" t="s">
        <v>27</v>
      </c>
      <c r="B37" s="42" t="s">
        <v>28</v>
      </c>
      <c r="C37" s="40"/>
      <c r="D37" s="52" t="s">
        <v>15</v>
      </c>
      <c r="E37" s="52" t="s">
        <v>29</v>
      </c>
      <c r="F37" s="52" t="s">
        <v>46</v>
      </c>
      <c r="G37" s="31"/>
      <c r="H37" s="30">
        <f>I37+J37+K37+L37+M37+N37</f>
        <v>4394</v>
      </c>
      <c r="I37" s="41">
        <v>736</v>
      </c>
      <c r="J37" s="41">
        <v>500</v>
      </c>
      <c r="K37" s="41">
        <v>736</v>
      </c>
      <c r="L37" s="30">
        <f>K37*1.048</f>
        <v>771.3</v>
      </c>
      <c r="M37" s="32">
        <f>L37*1.047</f>
        <v>807.6</v>
      </c>
      <c r="N37" s="32">
        <f>M37*1.044</f>
        <v>843.1</v>
      </c>
    </row>
    <row r="38" spans="1:14" ht="36">
      <c r="A38" s="54" t="s">
        <v>30</v>
      </c>
      <c r="B38" s="42" t="s">
        <v>34</v>
      </c>
      <c r="C38" s="40"/>
      <c r="D38" s="52" t="s">
        <v>15</v>
      </c>
      <c r="E38" s="52" t="s">
        <v>29</v>
      </c>
      <c r="F38" s="52" t="s">
        <v>47</v>
      </c>
      <c r="G38" s="52"/>
      <c r="H38" s="30">
        <f>I38+J38+K38+L38+M38+N38</f>
        <v>2456.8000000000002</v>
      </c>
      <c r="I38" s="41">
        <v>255.1</v>
      </c>
      <c r="J38" s="41">
        <v>700</v>
      </c>
      <c r="K38" s="41">
        <v>350</v>
      </c>
      <c r="L38" s="30">
        <f>K38*1.048</f>
        <v>366.8</v>
      </c>
      <c r="M38" s="32">
        <f>L38*1.047</f>
        <v>384</v>
      </c>
      <c r="N38" s="32">
        <f>M38*1.044</f>
        <v>400.9</v>
      </c>
    </row>
    <row r="39" spans="1:14" ht="36">
      <c r="A39" s="54" t="s">
        <v>31</v>
      </c>
      <c r="B39" s="42" t="s">
        <v>34</v>
      </c>
      <c r="C39" s="40"/>
      <c r="D39" s="52" t="s">
        <v>15</v>
      </c>
      <c r="E39" s="52" t="s">
        <v>32</v>
      </c>
      <c r="F39" s="52" t="s">
        <v>48</v>
      </c>
      <c r="G39" s="52"/>
      <c r="H39" s="30">
        <f>I39+J39+K39+L39+M39+N39</f>
        <v>585.6</v>
      </c>
      <c r="I39" s="41">
        <v>0</v>
      </c>
      <c r="J39" s="41">
        <v>263.8</v>
      </c>
      <c r="K39" s="41">
        <v>75</v>
      </c>
      <c r="L39" s="30">
        <f>K39*1.048</f>
        <v>78.599999999999994</v>
      </c>
      <c r="M39" s="32">
        <f>L39*1.047</f>
        <v>82.3</v>
      </c>
      <c r="N39" s="32">
        <f>M39*1.044</f>
        <v>85.9</v>
      </c>
    </row>
    <row r="40" spans="1:14">
      <c r="B40" s="8"/>
      <c r="C40" s="22"/>
      <c r="D40" s="6"/>
      <c r="E40" s="6"/>
      <c r="F40" s="6"/>
      <c r="H40" s="16"/>
      <c r="I40" s="13"/>
      <c r="J40" s="13"/>
      <c r="K40" s="13"/>
      <c r="L40" s="13"/>
      <c r="M40" s="13"/>
      <c r="N40" s="13"/>
    </row>
    <row r="53" spans="2:2" ht="18">
      <c r="B53" s="58"/>
    </row>
    <row r="64" spans="2:2" ht="18">
      <c r="B64" s="58"/>
    </row>
  </sheetData>
  <mergeCells count="21">
    <mergeCell ref="A29:A30"/>
    <mergeCell ref="A5:A6"/>
    <mergeCell ref="F16:F18"/>
    <mergeCell ref="C9:C11"/>
    <mergeCell ref="A32:A34"/>
    <mergeCell ref="B32:B34"/>
    <mergeCell ref="B8:B12"/>
    <mergeCell ref="A8:A12"/>
    <mergeCell ref="A13:A14"/>
    <mergeCell ref="A16:A18"/>
    <mergeCell ref="D5:G5"/>
    <mergeCell ref="B16:B18"/>
    <mergeCell ref="H5:N5"/>
    <mergeCell ref="K1:N1"/>
    <mergeCell ref="A3:N3"/>
    <mergeCell ref="E16:E18"/>
    <mergeCell ref="D16:D18"/>
    <mergeCell ref="C16:C18"/>
    <mergeCell ref="B13:B14"/>
    <mergeCell ref="C5:C6"/>
    <mergeCell ref="B5:B6"/>
  </mergeCells>
  <phoneticPr fontId="7" type="noConversion"/>
  <pageMargins left="0.39370078740157483" right="0.39370078740157483" top="0.39370078740157483" bottom="0.39370078740157483" header="0" footer="0"/>
  <pageSetup paperSize="9" scale="58" firstPageNumber="20" fitToHeight="0" orientation="landscape" useFirstPageNumber="1" r:id="rId1"/>
  <headerFooter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 образования</vt:lpstr>
      <vt:lpstr>'Отдел образования'!Заголовки_для_печати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Ira</cp:lastModifiedBy>
  <cp:lastPrinted>2015-11-19T00:55:57Z</cp:lastPrinted>
  <dcterms:created xsi:type="dcterms:W3CDTF">2006-02-07T16:01:49Z</dcterms:created>
  <dcterms:modified xsi:type="dcterms:W3CDTF">2016-01-05T02:11:24Z</dcterms:modified>
</cp:coreProperties>
</file>